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it-fs406\oscgrpvol\APPS\DIVDOCS\BUDGET\FY 22 Monthly\Sept 30 Year End Letter\FY 2022 Year-End Schedules\"/>
    </mc:Choice>
  </mc:AlternateContent>
  <xr:revisionPtr revIDLastSave="0" documentId="13_ncr:1_{4EB96792-43C1-4090-959C-16F8D7EF0C7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22-CVP" sheetId="1" r:id="rId1"/>
  </sheets>
  <definedNames>
    <definedName name="_xlnm.Print_Area" localSheetId="0">'AR22-CVP'!$A$1:$J$49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G18" i="1"/>
  <c r="I48" i="1"/>
  <c r="I44" i="1"/>
  <c r="I39" i="1"/>
  <c r="I30" i="1"/>
  <c r="I49" i="1" l="1"/>
  <c r="G48" i="1"/>
  <c r="G44" i="1" l="1"/>
  <c r="G39" i="1"/>
  <c r="G30" i="1"/>
  <c r="G49" i="1" l="1"/>
</calcChain>
</file>

<file path=xl/sharedStrings.xml><?xml version="1.0" encoding="utf-8"?>
<sst xmlns="http://schemas.openxmlformats.org/spreadsheetml/2006/main" count="38" uniqueCount="34">
  <si>
    <t>ACCOUNTING BASIS OF THE REPORT</t>
  </si>
  <si>
    <t xml:space="preserve">      Fiscal Year Ended June 30,</t>
  </si>
  <si>
    <t>(In Thousands)</t>
  </si>
  <si>
    <t>General Fund</t>
  </si>
  <si>
    <t xml:space="preserve">   Taxes:</t>
  </si>
  <si>
    <t xml:space="preserve">   </t>
  </si>
  <si>
    <t>Sales and Use</t>
  </si>
  <si>
    <t>Public Service Corporations</t>
  </si>
  <si>
    <t>Corporation</t>
  </si>
  <si>
    <t>Petroleum Companies</t>
  </si>
  <si>
    <t>Cigarettes</t>
  </si>
  <si>
    <t>Alcoholic Beverages</t>
  </si>
  <si>
    <t xml:space="preserve">   Indian Gaming Payments</t>
  </si>
  <si>
    <t>Total General Fund</t>
  </si>
  <si>
    <t>Transportation Fund</t>
  </si>
  <si>
    <t>Gasoline</t>
  </si>
  <si>
    <t>Special Motor Fuel</t>
  </si>
  <si>
    <t>Motor Carrier Road</t>
  </si>
  <si>
    <t>Total Transportation Fund</t>
  </si>
  <si>
    <t xml:space="preserve">   Totals</t>
  </si>
  <si>
    <t>Real Estate Conveyance</t>
  </si>
  <si>
    <t>Rents, Fines and Escheats</t>
  </si>
  <si>
    <t>Health Provider</t>
  </si>
  <si>
    <t>Personal Income - Withholding</t>
  </si>
  <si>
    <t>Personal Income - Estimates and Finals</t>
  </si>
  <si>
    <t>Pass-through Entity Tax</t>
  </si>
  <si>
    <t>Revenues are recognized when received except, in the General, Transportation and Other</t>
  </si>
  <si>
    <t xml:space="preserve">Funds for certain accrued taxes and Indian gaming payments which are recognized when </t>
  </si>
  <si>
    <t>Grant Funds</t>
  </si>
  <si>
    <t>Tourism Fund</t>
  </si>
  <si>
    <t>Total Grant Funds</t>
  </si>
  <si>
    <t>Total Tourism Fund</t>
  </si>
  <si>
    <t xml:space="preserve">earned.  The amount of accrued taxes and Indian gaming payments recorded at June 30, 2022, </t>
  </si>
  <si>
    <t>and June 30, 2021 are as follows: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</si>
</sst>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b/>
      <sz val="16"/>
      <name val="Times New Roman"/>
      <family val="1"/>
    </font>
    <font>
      <u val="doubleAccounting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5" fillId="0" borderId="0" xfId="0" applyFont="1"/>
    <xf numFmtId="0" fontId="3" fillId="0" borderId="0" xfId="0" applyFont="1"/>
    <xf numFmtId="42" fontId="2" fillId="0" borderId="0" xfId="0" applyNumberFormat="1" applyFont="1"/>
    <xf numFmtId="41" fontId="2" fillId="0" borderId="0" xfId="0" applyNumberFormat="1" applyFont="1"/>
    <xf numFmtId="41" fontId="4" fillId="0" borderId="0" xfId="0" applyNumberFormat="1" applyFont="1"/>
    <xf numFmtId="41" fontId="6" fillId="0" borderId="0" xfId="0" applyNumberFormat="1" applyFont="1"/>
    <xf numFmtId="164" fontId="2" fillId="0" borderId="0" xfId="1" applyNumberFormat="1" applyFont="1"/>
    <xf numFmtId="42" fontId="8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41" fontId="3" fillId="0" borderId="0" xfId="0" applyNumberFormat="1" applyFont="1"/>
    <xf numFmtId="0" fontId="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1"/>
  <sheetViews>
    <sheetView showGridLines="0" tabSelected="1" zoomScaleNormal="100" workbookViewId="0">
      <selection activeCell="I5" sqref="I5"/>
    </sheetView>
  </sheetViews>
  <sheetFormatPr defaultRowHeight="12.5" x14ac:dyDescent="0.25"/>
  <cols>
    <col min="1" max="1" width="5.7265625" customWidth="1"/>
    <col min="7" max="7" width="12.54296875" customWidth="1"/>
    <col min="8" max="8" width="8.7265625" customWidth="1"/>
    <col min="9" max="9" width="12.7265625" bestFit="1" customWidth="1"/>
  </cols>
  <sheetData>
    <row r="1" spans="1:11" ht="20" x14ac:dyDescent="0.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</row>
    <row r="2" spans="1:11" ht="15.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5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7.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5" x14ac:dyDescent="0.35">
      <c r="A5" s="1"/>
      <c r="B5" s="1" t="s">
        <v>26</v>
      </c>
      <c r="C5" s="1"/>
      <c r="D5" s="1"/>
      <c r="E5" s="1"/>
      <c r="F5" s="1"/>
      <c r="G5" s="1"/>
      <c r="H5" s="1"/>
      <c r="I5" s="1"/>
      <c r="J5" s="1"/>
      <c r="K5" s="1"/>
    </row>
    <row r="6" spans="1:11" ht="15.5" x14ac:dyDescent="0.35">
      <c r="B6" s="1" t="s">
        <v>27</v>
      </c>
      <c r="C6" s="1"/>
      <c r="D6" s="1"/>
      <c r="E6" s="1"/>
      <c r="F6" s="1"/>
      <c r="G6" s="1"/>
      <c r="H6" s="1"/>
      <c r="I6" s="1"/>
      <c r="J6" s="1"/>
      <c r="K6" s="1"/>
    </row>
    <row r="7" spans="1:11" ht="15.5" x14ac:dyDescent="0.35">
      <c r="B7" s="1" t="s">
        <v>32</v>
      </c>
      <c r="C7" s="1"/>
      <c r="D7" s="1"/>
      <c r="E7" s="1"/>
      <c r="F7" s="1"/>
      <c r="G7" s="1"/>
      <c r="H7" s="1"/>
      <c r="I7" s="1"/>
      <c r="J7" s="1"/>
      <c r="K7" s="1"/>
    </row>
    <row r="8" spans="1:11" ht="15.5" x14ac:dyDescent="0.35">
      <c r="B8" s="11" t="s">
        <v>33</v>
      </c>
      <c r="C8" s="1"/>
      <c r="D8" s="1"/>
      <c r="E8" s="1"/>
      <c r="F8" s="1"/>
      <c r="G8" s="1"/>
      <c r="H8" s="1"/>
      <c r="I8" s="1"/>
      <c r="J8" s="1"/>
      <c r="K8" s="1"/>
    </row>
    <row r="9" spans="1:11" ht="7.5" customHeight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9.2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5" x14ac:dyDescent="0.35">
      <c r="A11" s="1"/>
      <c r="B11" s="1"/>
      <c r="C11" s="1"/>
      <c r="D11" s="1"/>
      <c r="E11" s="1"/>
      <c r="F11" s="1"/>
      <c r="G11" s="2" t="s">
        <v>1</v>
      </c>
      <c r="H11" s="2"/>
      <c r="I11" s="2"/>
      <c r="J11" s="1"/>
      <c r="K11" s="1"/>
    </row>
    <row r="12" spans="1:11" ht="15.5" x14ac:dyDescent="0.35">
      <c r="A12" s="1"/>
      <c r="B12" s="1"/>
      <c r="C12" s="1"/>
      <c r="D12" s="1"/>
      <c r="E12" s="1"/>
      <c r="F12" s="1"/>
      <c r="G12" s="1"/>
      <c r="H12" s="1" t="s">
        <v>2</v>
      </c>
      <c r="I12" s="1"/>
      <c r="J12" s="1"/>
      <c r="K12" s="1"/>
    </row>
    <row r="13" spans="1:11" ht="7.5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5" x14ac:dyDescent="0.35">
      <c r="A14" s="1"/>
      <c r="B14" s="1"/>
      <c r="C14" s="1"/>
      <c r="D14" s="1"/>
      <c r="E14" s="1"/>
      <c r="F14" s="1"/>
      <c r="G14" s="12">
        <v>2022</v>
      </c>
      <c r="H14" s="13"/>
      <c r="I14" s="12">
        <v>2021</v>
      </c>
      <c r="J14" s="1"/>
      <c r="K14" s="1"/>
    </row>
    <row r="15" spans="1:11" ht="15.5" x14ac:dyDescent="0.35">
      <c r="A15" s="3" t="s">
        <v>3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5" x14ac:dyDescent="0.35">
      <c r="A16" s="1" t="s">
        <v>4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5" x14ac:dyDescent="0.35">
      <c r="A17" s="1" t="s">
        <v>5</v>
      </c>
      <c r="B17" s="1" t="s">
        <v>23</v>
      </c>
      <c r="C17" s="1"/>
      <c r="D17" s="1"/>
      <c r="E17" s="1"/>
      <c r="F17" s="1"/>
      <c r="G17" s="5">
        <v>750736</v>
      </c>
      <c r="H17" s="5"/>
      <c r="I17" s="5">
        <v>732980</v>
      </c>
      <c r="J17" s="1"/>
      <c r="K17" s="1"/>
    </row>
    <row r="18" spans="1:11" ht="15.5" x14ac:dyDescent="0.35">
      <c r="A18" s="1"/>
      <c r="B18" s="1" t="s">
        <v>24</v>
      </c>
      <c r="C18" s="1"/>
      <c r="D18" s="1"/>
      <c r="E18" s="1"/>
      <c r="F18" s="1"/>
      <c r="G18" s="9">
        <f>21709+30703</f>
        <v>52412</v>
      </c>
      <c r="H18" s="5"/>
      <c r="I18" s="9">
        <v>54028</v>
      </c>
      <c r="J18" s="1"/>
      <c r="K18" s="1"/>
    </row>
    <row r="19" spans="1:11" ht="15.5" x14ac:dyDescent="0.35">
      <c r="A19" s="1"/>
      <c r="B19" s="1" t="s">
        <v>6</v>
      </c>
      <c r="C19" s="1"/>
      <c r="D19" s="1"/>
      <c r="E19" s="1"/>
      <c r="F19" s="1"/>
      <c r="G19" s="6">
        <v>392586</v>
      </c>
      <c r="H19" s="6"/>
      <c r="I19" s="6">
        <v>459770</v>
      </c>
      <c r="J19" s="1"/>
      <c r="K19" s="1"/>
    </row>
    <row r="20" spans="1:11" ht="15.5" x14ac:dyDescent="0.35">
      <c r="A20" s="1"/>
      <c r="B20" s="1" t="s">
        <v>8</v>
      </c>
      <c r="C20" s="1"/>
      <c r="D20" s="1"/>
      <c r="E20" s="1"/>
      <c r="F20" s="1"/>
      <c r="G20" s="6">
        <v>36345</v>
      </c>
      <c r="H20" s="6"/>
      <c r="I20" s="6">
        <v>49072</v>
      </c>
      <c r="J20" s="1"/>
      <c r="K20" s="1"/>
    </row>
    <row r="21" spans="1:11" ht="15.5" x14ac:dyDescent="0.35">
      <c r="A21" s="1"/>
      <c r="B21" s="1" t="s">
        <v>25</v>
      </c>
      <c r="C21" s="1"/>
      <c r="D21" s="1"/>
      <c r="E21" s="1"/>
      <c r="F21" s="1"/>
      <c r="G21" s="6">
        <f>8022+18764</f>
        <v>26786</v>
      </c>
      <c r="H21" s="6"/>
      <c r="I21" s="6">
        <v>29969</v>
      </c>
      <c r="J21" s="1"/>
      <c r="K21" s="1"/>
    </row>
    <row r="22" spans="1:11" ht="15.5" x14ac:dyDescent="0.35">
      <c r="A22" s="1"/>
      <c r="B22" s="1" t="s">
        <v>7</v>
      </c>
      <c r="C22" s="1"/>
      <c r="D22" s="1"/>
      <c r="E22" s="1"/>
      <c r="F22" s="1"/>
      <c r="G22" s="6">
        <v>62260</v>
      </c>
      <c r="H22" s="6"/>
      <c r="I22" s="6">
        <v>56783</v>
      </c>
      <c r="J22" s="1"/>
      <c r="K22" s="1"/>
    </row>
    <row r="23" spans="1:11" ht="15.5" x14ac:dyDescent="0.35">
      <c r="A23" s="1"/>
      <c r="B23" s="1" t="s">
        <v>11</v>
      </c>
      <c r="C23" s="1"/>
      <c r="D23" s="1"/>
      <c r="E23" s="1"/>
      <c r="F23" s="1"/>
      <c r="G23" s="6">
        <v>7758</v>
      </c>
      <c r="H23" s="6"/>
      <c r="I23" s="6">
        <v>8543</v>
      </c>
      <c r="J23" s="1"/>
      <c r="K23" s="1"/>
    </row>
    <row r="24" spans="1:11" ht="15.5" x14ac:dyDescent="0.35">
      <c r="A24" s="1"/>
      <c r="B24" s="1" t="s">
        <v>10</v>
      </c>
      <c r="C24" s="1"/>
      <c r="D24" s="1"/>
      <c r="E24" s="1"/>
      <c r="F24" s="1"/>
      <c r="G24" s="6">
        <v>21883</v>
      </c>
      <c r="H24" s="6"/>
      <c r="I24" s="6">
        <v>18154</v>
      </c>
      <c r="J24" s="1"/>
      <c r="K24" s="1"/>
    </row>
    <row r="25" spans="1:11" ht="15.5" x14ac:dyDescent="0.35">
      <c r="A25" s="1"/>
      <c r="B25" s="1" t="s">
        <v>20</v>
      </c>
      <c r="C25" s="1"/>
      <c r="D25" s="1"/>
      <c r="E25" s="1"/>
      <c r="F25" s="1"/>
      <c r="G25" s="6">
        <v>49399</v>
      </c>
      <c r="H25" s="6"/>
      <c r="I25" s="6">
        <v>48912</v>
      </c>
      <c r="J25" s="1"/>
      <c r="K25" s="1"/>
    </row>
    <row r="26" spans="1:11" ht="15.5" x14ac:dyDescent="0.35">
      <c r="A26" s="1"/>
      <c r="B26" s="1" t="s">
        <v>22</v>
      </c>
      <c r="C26" s="1"/>
      <c r="D26" s="1"/>
      <c r="E26" s="1"/>
      <c r="F26" s="1"/>
      <c r="G26" s="6">
        <v>230199</v>
      </c>
      <c r="H26" s="6"/>
      <c r="I26" s="6">
        <v>262801</v>
      </c>
      <c r="J26" s="1"/>
      <c r="K26" s="1"/>
    </row>
    <row r="27" spans="1:11" ht="15.5" x14ac:dyDescent="0.35">
      <c r="A27" s="1"/>
      <c r="B27" s="1" t="s">
        <v>21</v>
      </c>
      <c r="C27" s="1"/>
      <c r="D27" s="1"/>
      <c r="E27" s="1"/>
      <c r="F27" s="1"/>
      <c r="G27" s="6">
        <v>11624</v>
      </c>
      <c r="H27" s="6"/>
      <c r="I27" s="6">
        <v>12143</v>
      </c>
      <c r="J27" s="1"/>
      <c r="K27" s="1"/>
    </row>
    <row r="28" spans="1:11" ht="17" x14ac:dyDescent="0.5">
      <c r="A28" s="1" t="s">
        <v>12</v>
      </c>
      <c r="B28" s="1"/>
      <c r="C28" s="1"/>
      <c r="D28" s="1"/>
      <c r="E28" s="1"/>
      <c r="F28" s="1"/>
      <c r="G28" s="8">
        <v>20434</v>
      </c>
      <c r="H28" s="7"/>
      <c r="I28" s="8">
        <v>17572</v>
      </c>
      <c r="J28" s="1"/>
      <c r="K28" s="1"/>
    </row>
    <row r="29" spans="1:11" ht="8.15" customHeight="1" x14ac:dyDescent="0.35">
      <c r="A29" s="1"/>
      <c r="B29" s="1"/>
      <c r="C29" s="1"/>
      <c r="D29" s="1"/>
      <c r="E29" s="1"/>
      <c r="F29" s="1"/>
      <c r="G29" s="6"/>
      <c r="H29" s="6"/>
      <c r="I29" s="6"/>
      <c r="J29" s="1"/>
      <c r="K29" s="1"/>
    </row>
    <row r="30" spans="1:11" ht="17" x14ac:dyDescent="0.5">
      <c r="A30" s="1"/>
      <c r="B30" s="1"/>
      <c r="C30" s="4" t="s">
        <v>13</v>
      </c>
      <c r="D30" s="4"/>
      <c r="E30" s="4"/>
      <c r="F30" s="4"/>
      <c r="G30" s="8">
        <f>SUM(G17:G28)</f>
        <v>1662422</v>
      </c>
      <c r="H30" s="14"/>
      <c r="I30" s="8">
        <f>SUM(I17:I28)</f>
        <v>1750727</v>
      </c>
      <c r="J30" s="1"/>
      <c r="K30" s="1"/>
    </row>
    <row r="31" spans="1:11" ht="7.5" customHeight="1" x14ac:dyDescent="0.35">
      <c r="A31" s="1"/>
      <c r="B31" s="1"/>
      <c r="C31" s="1"/>
      <c r="D31" s="1"/>
      <c r="E31" s="1"/>
      <c r="F31" s="1"/>
      <c r="G31" s="9"/>
      <c r="H31" s="1"/>
      <c r="I31" s="9"/>
      <c r="J31" s="1"/>
      <c r="K31" s="1"/>
    </row>
    <row r="32" spans="1:11" ht="15.5" x14ac:dyDescent="0.35">
      <c r="A32" s="3" t="s">
        <v>14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5" x14ac:dyDescent="0.35">
      <c r="A33" s="3"/>
      <c r="B33" s="1" t="s">
        <v>6</v>
      </c>
      <c r="C33" s="1"/>
      <c r="D33" s="1"/>
      <c r="E33" s="1"/>
      <c r="F33" s="1"/>
      <c r="G33" s="6">
        <v>125340</v>
      </c>
      <c r="H33" s="6"/>
      <c r="I33" s="6">
        <v>106499</v>
      </c>
      <c r="J33" s="1"/>
      <c r="K33" s="1"/>
    </row>
    <row r="34" spans="1:11" ht="15.5" x14ac:dyDescent="0.35">
      <c r="A34" s="3"/>
      <c r="B34" s="1" t="s">
        <v>9</v>
      </c>
      <c r="C34" s="1"/>
      <c r="D34" s="1"/>
      <c r="E34" s="1"/>
      <c r="F34" s="1"/>
      <c r="G34" s="6">
        <v>111471</v>
      </c>
      <c r="H34" s="6"/>
      <c r="I34" s="6">
        <v>74472</v>
      </c>
      <c r="J34" s="1"/>
      <c r="K34" s="1"/>
    </row>
    <row r="35" spans="1:11" ht="15.5" x14ac:dyDescent="0.35">
      <c r="A35" s="1"/>
      <c r="B35" s="1" t="s">
        <v>15</v>
      </c>
      <c r="C35" s="1"/>
      <c r="D35" s="1"/>
      <c r="E35" s="1"/>
      <c r="F35" s="1"/>
      <c r="G35" s="6">
        <v>7</v>
      </c>
      <c r="H35" s="6"/>
      <c r="I35" s="6">
        <v>30696</v>
      </c>
      <c r="J35" s="1"/>
      <c r="K35" s="1"/>
    </row>
    <row r="36" spans="1:11" ht="15.5" x14ac:dyDescent="0.35">
      <c r="A36" s="1"/>
      <c r="B36" s="1" t="s">
        <v>16</v>
      </c>
      <c r="C36" s="1"/>
      <c r="D36" s="1"/>
      <c r="E36" s="1"/>
      <c r="F36" s="1"/>
      <c r="G36" s="6">
        <v>10231</v>
      </c>
      <c r="H36" s="6"/>
      <c r="I36" s="6">
        <v>10826</v>
      </c>
      <c r="J36" s="1"/>
      <c r="K36" s="1"/>
    </row>
    <row r="37" spans="1:11" ht="17" x14ac:dyDescent="0.5">
      <c r="A37" s="1"/>
      <c r="B37" s="1" t="s">
        <v>17</v>
      </c>
      <c r="C37" s="1"/>
      <c r="D37" s="1"/>
      <c r="E37" s="1"/>
      <c r="F37" s="1"/>
      <c r="G37" s="8">
        <v>178</v>
      </c>
      <c r="H37" s="8"/>
      <c r="I37" s="8">
        <v>461</v>
      </c>
      <c r="J37" s="1"/>
      <c r="K37" s="1"/>
    </row>
    <row r="38" spans="1:11" ht="8.15" customHeight="1" x14ac:dyDescent="0.35">
      <c r="A38" s="1"/>
      <c r="B38" s="1"/>
      <c r="C38" s="1"/>
      <c r="D38" s="1"/>
      <c r="E38" s="1"/>
      <c r="F38" s="1"/>
      <c r="G38" s="6"/>
      <c r="H38" s="6"/>
      <c r="I38" s="6"/>
      <c r="J38" s="1"/>
      <c r="K38" s="1"/>
    </row>
    <row r="39" spans="1:11" ht="17" x14ac:dyDescent="0.5">
      <c r="A39" s="1"/>
      <c r="B39" s="1"/>
      <c r="C39" s="4" t="s">
        <v>18</v>
      </c>
      <c r="D39" s="4"/>
      <c r="E39" s="4"/>
      <c r="F39" s="4"/>
      <c r="G39" s="8">
        <f>SUM(G33:G38)</f>
        <v>247227</v>
      </c>
      <c r="H39" s="14"/>
      <c r="I39" s="8">
        <f>SUM(I33:I38)</f>
        <v>222954</v>
      </c>
      <c r="J39" s="1"/>
      <c r="K39" s="1"/>
    </row>
    <row r="40" spans="1:11" ht="15.5" x14ac:dyDescent="0.35">
      <c r="A40" s="1"/>
      <c r="B40" s="1"/>
      <c r="C40" s="1"/>
      <c r="D40" s="1"/>
      <c r="E40" s="1"/>
      <c r="F40" s="1"/>
      <c r="G40" s="6"/>
      <c r="H40" s="1"/>
      <c r="I40" s="6"/>
      <c r="J40" s="1"/>
      <c r="K40" s="1"/>
    </row>
    <row r="41" spans="1:11" ht="17" x14ac:dyDescent="0.5">
      <c r="A41" s="3" t="s">
        <v>28</v>
      </c>
      <c r="B41" s="1"/>
      <c r="C41" s="4"/>
      <c r="D41" s="1"/>
      <c r="E41" s="1"/>
      <c r="F41" s="1"/>
      <c r="G41" s="8"/>
      <c r="H41" s="6"/>
      <c r="I41" s="8"/>
      <c r="J41" s="1"/>
      <c r="K41" s="1"/>
    </row>
    <row r="42" spans="1:11" ht="15.5" x14ac:dyDescent="0.35">
      <c r="A42" s="3"/>
      <c r="B42" s="1" t="s">
        <v>6</v>
      </c>
      <c r="C42" s="4"/>
      <c r="D42" s="1"/>
      <c r="E42" s="1"/>
      <c r="F42" s="1"/>
      <c r="G42" s="6">
        <v>77517</v>
      </c>
      <c r="H42" s="6"/>
      <c r="I42" s="6">
        <v>2171</v>
      </c>
      <c r="J42" s="1"/>
      <c r="K42" s="1"/>
    </row>
    <row r="43" spans="1:11" ht="17" x14ac:dyDescent="0.5">
      <c r="A43" s="3"/>
      <c r="B43" s="1" t="s">
        <v>9</v>
      </c>
      <c r="C43" s="4"/>
      <c r="D43" s="1"/>
      <c r="E43" s="1"/>
      <c r="F43" s="1"/>
      <c r="G43" s="8">
        <v>6367</v>
      </c>
      <c r="H43" s="6"/>
      <c r="I43" s="8">
        <v>1285</v>
      </c>
      <c r="J43" s="1"/>
      <c r="K43" s="1"/>
    </row>
    <row r="44" spans="1:11" ht="17" x14ac:dyDescent="0.5">
      <c r="A44" s="3"/>
      <c r="B44" s="1"/>
      <c r="C44" s="4" t="s">
        <v>30</v>
      </c>
      <c r="D44" s="1"/>
      <c r="E44" s="1"/>
      <c r="F44" s="1"/>
      <c r="G44" s="8">
        <f>SUM(G42:G43)</f>
        <v>83884</v>
      </c>
      <c r="H44" s="6"/>
      <c r="I44" s="8">
        <f>SUM(I42:I43)</f>
        <v>3456</v>
      </c>
      <c r="J44" s="1"/>
      <c r="K44" s="1"/>
    </row>
    <row r="45" spans="1:11" ht="17" x14ac:dyDescent="0.5">
      <c r="A45" s="3"/>
      <c r="B45" s="1"/>
      <c r="C45" s="4"/>
      <c r="D45" s="1"/>
      <c r="E45" s="1"/>
      <c r="F45" s="1"/>
      <c r="G45" s="8"/>
      <c r="H45" s="6"/>
      <c r="I45" s="8"/>
      <c r="J45" s="1"/>
      <c r="K45" s="1"/>
    </row>
    <row r="46" spans="1:11" ht="17" x14ac:dyDescent="0.5">
      <c r="A46" s="3" t="s">
        <v>29</v>
      </c>
      <c r="B46" s="1"/>
      <c r="C46" s="4"/>
      <c r="D46" s="1"/>
      <c r="E46" s="1"/>
      <c r="F46" s="1"/>
      <c r="G46" s="8"/>
      <c r="H46" s="6"/>
      <c r="I46" s="8"/>
      <c r="J46" s="1"/>
      <c r="K46" s="1"/>
    </row>
    <row r="47" spans="1:11" ht="17" x14ac:dyDescent="0.5">
      <c r="A47" s="3"/>
      <c r="B47" s="1" t="s">
        <v>6</v>
      </c>
      <c r="C47" s="4"/>
      <c r="D47" s="1"/>
      <c r="E47" s="1"/>
      <c r="F47" s="1"/>
      <c r="G47" s="8">
        <v>2708</v>
      </c>
      <c r="H47" s="6"/>
      <c r="I47" s="8">
        <v>2352</v>
      </c>
      <c r="J47" s="1"/>
      <c r="K47" s="1"/>
    </row>
    <row r="48" spans="1:11" ht="17" x14ac:dyDescent="0.5">
      <c r="A48" s="3"/>
      <c r="B48" s="1"/>
      <c r="C48" s="4" t="s">
        <v>31</v>
      </c>
      <c r="D48" s="1"/>
      <c r="E48" s="1"/>
      <c r="F48" s="1"/>
      <c r="G48" s="8">
        <f>G47</f>
        <v>2708</v>
      </c>
      <c r="H48" s="6"/>
      <c r="I48" s="8">
        <f>I47</f>
        <v>2352</v>
      </c>
      <c r="J48" s="1"/>
      <c r="K48" s="1"/>
    </row>
    <row r="49" spans="1:11" ht="17" x14ac:dyDescent="0.5">
      <c r="A49" s="4" t="s">
        <v>19</v>
      </c>
      <c r="B49" s="1"/>
      <c r="C49" s="1"/>
      <c r="D49" s="1"/>
      <c r="E49" s="1"/>
      <c r="F49" s="1"/>
      <c r="G49" s="10">
        <f>+G30+G39+G48+G44</f>
        <v>1996241</v>
      </c>
      <c r="H49" s="10"/>
      <c r="I49" s="10">
        <f>+I30+I39+I48+I44</f>
        <v>1979489</v>
      </c>
      <c r="J49" s="1"/>
      <c r="K49" s="1"/>
    </row>
    <row r="50" spans="1:11" ht="17" x14ac:dyDescent="0.5">
      <c r="A50" s="1"/>
      <c r="B50" s="1"/>
      <c r="C50" s="1"/>
      <c r="D50" s="1"/>
      <c r="E50" s="1"/>
      <c r="F50" s="1"/>
      <c r="G50" s="8"/>
      <c r="H50" s="6"/>
      <c r="I50" s="8"/>
      <c r="J50" s="1"/>
      <c r="K50" s="1"/>
    </row>
    <row r="51" spans="1:11" ht="15.5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5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5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5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5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5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5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5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5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5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5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5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5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5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5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5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5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5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5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5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5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5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5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5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5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5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5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5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5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5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5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5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.5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.5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.5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.5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.5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.5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.5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.5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.5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.5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.5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.5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.5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.5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.5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.5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.5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.5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.5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.5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.5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.5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.5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.5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.5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.5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.5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.5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.5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.5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.5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.5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.5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.5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.5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.5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.5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.5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.5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.5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.5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.5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.5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.5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.5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.5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.5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.5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.5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.5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.5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5.5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5.5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5.5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</sheetData>
  <mergeCells count="1">
    <mergeCell ref="A1:J1"/>
  </mergeCells>
  <phoneticPr fontId="0" type="noConversion"/>
  <printOptions gridLinesSet="0"/>
  <pageMargins left="0.65" right="0.5" top="0.7" bottom="0.65" header="0.25" footer="0.5"/>
  <pageSetup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AR22-CVP</vt:lpstr>
      <vt:lpstr>'AR22-CVP'!Print_Area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Moller, Charlotte</cp:lastModifiedBy>
  <cp:lastPrinted>2021-09-09T16:09:44Z</cp:lastPrinted>
  <dcterms:created xsi:type="dcterms:W3CDTF">1999-07-29T17:51:52Z</dcterms:created>
  <dcterms:modified xsi:type="dcterms:W3CDTF">2022-09-30T15:27:30Z</dcterms:modified>
</cp:coreProperties>
</file>